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m1234-my.sharepoint.com/personal/sjoerd_ummels_dsm_com/Documents/Desktop/"/>
    </mc:Choice>
  </mc:AlternateContent>
  <xr:revisionPtr revIDLastSave="25" documentId="8_{FE4681CF-1851-40B1-80E4-FA01CE90CA14}" xr6:coauthVersionLast="47" xr6:coauthVersionMax="47" xr10:uidLastSave="{10A5733C-CE9B-46AF-A16E-AF7434E441A9}"/>
  <bookViews>
    <workbookView xWindow="-120" yWindow="-120" windowWidth="29040" windowHeight="15840" xr2:uid="{4EEC1EB5-B3A7-4121-AE2A-FE1D247293B2}"/>
  </bookViews>
  <sheets>
    <sheet name="Overview" sheetId="1" r:id="rId1"/>
  </sheets>
  <definedNames>
    <definedName name="_xlnm._FilterDatabase" localSheetId="0" hidden="1">Overview!$A$4:$B$4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42461.5706712963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Overview!$A$1:$G$11</definedName>
    <definedName name="_xlnm.Print_Titles" localSheetId="0">Overview!$4:$4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E6" i="1"/>
  <c r="E7" i="1"/>
  <c r="E8" i="1"/>
  <c r="E9" i="1"/>
  <c r="E5" i="1"/>
  <c r="D11" i="1"/>
  <c r="C11" i="1" l="1"/>
  <c r="E11" i="1" l="1"/>
  <c r="B11" i="1"/>
  <c r="G11" i="1" l="1"/>
  <c r="F11" i="1" s="1"/>
</calcChain>
</file>

<file path=xl/sharedStrings.xml><?xml version="1.0" encoding="utf-8"?>
<sst xmlns="http://schemas.openxmlformats.org/spreadsheetml/2006/main" count="14" uniqueCount="11">
  <si>
    <t>Venue</t>
  </si>
  <si>
    <t>Euronext Amsterdam</t>
  </si>
  <si>
    <t>CBOE DXE</t>
  </si>
  <si>
    <t>All Trading Venues</t>
  </si>
  <si>
    <t>Date</t>
  </si>
  <si>
    <t>Number of shares</t>
  </si>
  <si>
    <t>Average price</t>
  </si>
  <si>
    <t>Repurchase value</t>
  </si>
  <si>
    <t>Total</t>
  </si>
  <si>
    <t>Equity Forward - Repurchase Programme as announced on 8 April 2024 - Daily transaction details 22-26 April 2024</t>
  </si>
  <si>
    <t>Aquis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</si>
</sst>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7" formatCode="dd/mm/yy;@"/>
    <numFmt numFmtId="168" formatCode="#,##0_ ;\-#,##0\ "/>
    <numFmt numFmtId="169" formatCode="&quot;€&quot;\ #,##0.00"/>
    <numFmt numFmtId="170" formatCode="&quot;€&quot;\ #,##0"/>
    <numFmt numFmtId="172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DM Sans"/>
    </font>
    <font>
      <sz val="8"/>
      <name val="DM Sans"/>
    </font>
    <font>
      <sz val="11"/>
      <color theme="1"/>
      <name val="DM Sans"/>
    </font>
    <font>
      <b/>
      <sz val="10"/>
      <color theme="0"/>
      <name val="DM Sans"/>
    </font>
    <font>
      <b/>
      <sz val="10"/>
      <name val="DM Sans"/>
    </font>
    <font>
      <sz val="10"/>
      <name val="DM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0000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1" applyFont="1" applyFill="1" applyAlignment="1">
      <alignment horizontal="left"/>
    </xf>
    <xf numFmtId="165" fontId="4" fillId="2" borderId="0" xfId="2" applyNumberFormat="1" applyFont="1" applyFill="1" applyAlignment="1">
      <alignment horizontal="center"/>
    </xf>
    <xf numFmtId="166" fontId="4" fillId="2" borderId="0" xfId="2" applyNumberFormat="1" applyFont="1" applyFill="1" applyAlignment="1">
      <alignment horizontal="center"/>
    </xf>
    <xf numFmtId="0" fontId="5" fillId="2" borderId="0" xfId="0" applyFont="1" applyFill="1"/>
    <xf numFmtId="167" fontId="4" fillId="2" borderId="0" xfId="1" applyNumberFormat="1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5" fillId="2" borderId="0" xfId="0" applyNumberFormat="1" applyFont="1" applyFill="1"/>
    <xf numFmtId="167" fontId="6" fillId="3" borderId="1" xfId="1" applyNumberFormat="1" applyFont="1" applyFill="1" applyBorder="1" applyAlignment="1">
      <alignment horizontal="center"/>
    </xf>
    <xf numFmtId="167" fontId="7" fillId="2" borderId="5" xfId="1" applyNumberFormat="1" applyFont="1" applyFill="1" applyBorder="1" applyAlignment="1">
      <alignment horizontal="center" wrapText="1"/>
    </xf>
    <xf numFmtId="165" fontId="7" fillId="2" borderId="6" xfId="2" applyNumberFormat="1" applyFont="1" applyFill="1" applyBorder="1" applyAlignment="1">
      <alignment horizontal="center" wrapText="1"/>
    </xf>
    <xf numFmtId="165" fontId="7" fillId="2" borderId="7" xfId="2" applyNumberFormat="1" applyFont="1" applyFill="1" applyBorder="1" applyAlignment="1">
      <alignment horizontal="center" wrapText="1"/>
    </xf>
    <xf numFmtId="166" fontId="7" fillId="2" borderId="8" xfId="2" applyNumberFormat="1" applyFont="1" applyFill="1" applyBorder="1" applyAlignment="1">
      <alignment horizontal="center" wrapText="1"/>
    </xf>
    <xf numFmtId="167" fontId="8" fillId="2" borderId="0" xfId="1" applyNumberFormat="1" applyFont="1" applyFill="1" applyAlignment="1">
      <alignment horizontal="center"/>
    </xf>
    <xf numFmtId="168" fontId="8" fillId="2" borderId="9" xfId="2" applyNumberFormat="1" applyFont="1" applyFill="1" applyBorder="1" applyAlignment="1">
      <alignment horizontal="center"/>
    </xf>
    <xf numFmtId="169" fontId="8" fillId="2" borderId="0" xfId="2" applyNumberFormat="1" applyFont="1" applyFill="1" applyAlignment="1">
      <alignment horizontal="center"/>
    </xf>
    <xf numFmtId="170" fontId="8" fillId="2" borderId="10" xfId="2" applyNumberFormat="1" applyFont="1" applyFill="1" applyBorder="1" applyAlignment="1">
      <alignment horizontal="center"/>
    </xf>
    <xf numFmtId="3" fontId="7" fillId="4" borderId="11" xfId="2" applyNumberFormat="1" applyFont="1" applyFill="1" applyBorder="1" applyAlignment="1">
      <alignment horizontal="center" vertical="center"/>
    </xf>
    <xf numFmtId="170" fontId="7" fillId="4" borderId="13" xfId="2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8" fillId="2" borderId="9" xfId="2" applyNumberFormat="1" applyFont="1" applyFill="1" applyBorder="1" applyAlignment="1">
      <alignment horizontal="center"/>
    </xf>
    <xf numFmtId="169" fontId="7" fillId="4" borderId="12" xfId="2" applyNumberFormat="1" applyFont="1" applyFill="1" applyBorder="1" applyAlignment="1">
      <alignment horizontal="center" vertical="center"/>
    </xf>
  </cellXfs>
  <cellStyles count="5">
    <cellStyle name="Comma 2" xfId="4" xr:uid="{12DCDA8F-9560-4809-8FA9-FFE4E0041DF0}"/>
    <cellStyle name="Comma 3" xfId="2" xr:uid="{05D283CD-EF0D-44F4-84A6-A4309E781D77}"/>
    <cellStyle name="Currency 2" xfId="3" xr:uid="{4B0FCB7A-EFA9-406E-9D0C-6C52294A3EBE}"/>
    <cellStyle name="Normal" xfId="0" builtinId="0"/>
    <cellStyle name="Normal 2" xfId="1" xr:uid="{464A222A-8374-4681-AF5D-BAE90F16B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2F90-0474-45D5-A295-2D8F873D0424}">
  <sheetPr>
    <tabColor theme="4" tint="0.59999389629810485"/>
    <pageSetUpPr fitToPage="1"/>
  </sheetPr>
  <dimension ref="A1:G13"/>
  <sheetViews>
    <sheetView tabSelected="1" zoomScaleNormal="100" zoomScaleSheetLayoutView="100" workbookViewId="0">
      <pane xSplit="1" ySplit="4" topLeftCell="B5" activePane="bottomRight" state="frozen"/>
      <selection activeCell="F6" sqref="F6"/>
      <selection pane="topRight" activeCell="F6" sqref="F6"/>
      <selection pane="bottomLeft" activeCell="F6" sqref="F6"/>
      <selection pane="bottomRight" activeCell="E14" sqref="E14"/>
    </sheetView>
  </sheetViews>
  <sheetFormatPr defaultColWidth="9.1796875" defaultRowHeight="15" customHeight="1" x14ac:dyDescent="0.4"/>
  <cols>
    <col min="1" max="1" width="25.453125" style="4" customWidth="1"/>
    <col min="2" max="7" width="22.1796875" style="4" customWidth="1"/>
    <col min="8" max="8" width="9.1796875" style="4"/>
    <col min="9" max="12" width="9.1796875" style="4" customWidth="1"/>
    <col min="13" max="16384" width="9.1796875" style="4"/>
  </cols>
  <sheetData>
    <row r="1" spans="1:7" ht="19" x14ac:dyDescent="0.5">
      <c r="A1" s="1" t="s">
        <v>9</v>
      </c>
      <c r="B1" s="2"/>
      <c r="C1" s="2"/>
      <c r="D1" s="2"/>
      <c r="E1" s="2"/>
      <c r="F1" s="2"/>
      <c r="G1" s="3"/>
    </row>
    <row r="2" spans="1:7" x14ac:dyDescent="0.4">
      <c r="A2" s="5"/>
      <c r="B2" s="2"/>
      <c r="C2" s="2"/>
      <c r="D2" s="2"/>
      <c r="E2" s="2"/>
      <c r="F2" s="2"/>
      <c r="G2" s="3"/>
    </row>
    <row r="3" spans="1:7" x14ac:dyDescent="0.4">
      <c r="A3" s="9" t="s">
        <v>0</v>
      </c>
      <c r="B3" s="6" t="s">
        <v>1</v>
      </c>
      <c r="C3" s="7" t="s">
        <v>2</v>
      </c>
      <c r="D3" s="7" t="s">
        <v>10</v>
      </c>
      <c r="E3" s="20" t="s">
        <v>3</v>
      </c>
      <c r="F3" s="21"/>
      <c r="G3" s="21"/>
    </row>
    <row r="4" spans="1:7" ht="28" thickBot="1" x14ac:dyDescent="0.45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2" t="s">
        <v>6</v>
      </c>
      <c r="G4" s="13" t="s">
        <v>7</v>
      </c>
    </row>
    <row r="5" spans="1:7" x14ac:dyDescent="0.4">
      <c r="A5" s="14">
        <v>45404</v>
      </c>
      <c r="B5" s="22">
        <v>50705</v>
      </c>
      <c r="C5" s="22">
        <v>22574</v>
      </c>
      <c r="D5" s="22">
        <v>6756</v>
      </c>
      <c r="E5" s="15">
        <f>+B5+C5+D5</f>
        <v>80035</v>
      </c>
      <c r="F5" s="16">
        <v>105.2637</v>
      </c>
      <c r="G5" s="17">
        <f>E5*F5</f>
        <v>8424780.2294999994</v>
      </c>
    </row>
    <row r="6" spans="1:7" x14ac:dyDescent="0.4">
      <c r="A6" s="14">
        <v>45405</v>
      </c>
      <c r="B6" s="22">
        <v>47327</v>
      </c>
      <c r="C6" s="22">
        <v>16036</v>
      </c>
      <c r="D6" s="22">
        <v>6959</v>
      </c>
      <c r="E6" s="15">
        <f t="shared" ref="E6:E9" si="0">+B6+C6+D6</f>
        <v>70322</v>
      </c>
      <c r="F6" s="16">
        <v>106.25449999999999</v>
      </c>
      <c r="G6" s="17">
        <f t="shared" ref="G6:G9" si="1">E6*F6</f>
        <v>7472028.9489999991</v>
      </c>
    </row>
    <row r="7" spans="1:7" x14ac:dyDescent="0.4">
      <c r="A7" s="14">
        <v>45406</v>
      </c>
      <c r="B7" s="22">
        <v>45270</v>
      </c>
      <c r="C7" s="22">
        <v>18936</v>
      </c>
      <c r="D7" s="22">
        <v>7223</v>
      </c>
      <c r="E7" s="15">
        <f t="shared" si="0"/>
        <v>71429</v>
      </c>
      <c r="F7" s="16">
        <v>104.69450000000001</v>
      </c>
      <c r="G7" s="17">
        <f t="shared" si="1"/>
        <v>7478223.4405000005</v>
      </c>
    </row>
    <row r="8" spans="1:7" x14ac:dyDescent="0.4">
      <c r="A8" s="14">
        <v>45407</v>
      </c>
      <c r="B8" s="22">
        <v>63126</v>
      </c>
      <c r="C8" s="22">
        <v>20476</v>
      </c>
      <c r="D8" s="22">
        <v>7447</v>
      </c>
      <c r="E8" s="15">
        <f t="shared" si="0"/>
        <v>91049</v>
      </c>
      <c r="F8" s="16">
        <v>102.9943</v>
      </c>
      <c r="G8" s="17">
        <f t="shared" si="1"/>
        <v>9377528.0207000002</v>
      </c>
    </row>
    <row r="9" spans="1:7" x14ac:dyDescent="0.4">
      <c r="A9" s="14">
        <v>45408</v>
      </c>
      <c r="B9" s="22">
        <v>107530</v>
      </c>
      <c r="C9" s="22">
        <v>24804</v>
      </c>
      <c r="D9" s="22">
        <v>7666</v>
      </c>
      <c r="E9" s="15">
        <f t="shared" si="0"/>
        <v>140000</v>
      </c>
      <c r="F9" s="16">
        <v>104.57559999999999</v>
      </c>
      <c r="G9" s="17">
        <f t="shared" si="1"/>
        <v>14640584</v>
      </c>
    </row>
    <row r="10" spans="1:7" ht="5.25" customHeight="1" x14ac:dyDescent="0.4">
      <c r="A10" s="14"/>
      <c r="B10" s="15"/>
      <c r="C10" s="15"/>
      <c r="D10" s="15"/>
      <c r="E10" s="15"/>
      <c r="F10" s="16"/>
      <c r="G10" s="17"/>
    </row>
    <row r="11" spans="1:7" ht="15.5" thickBot="1" x14ac:dyDescent="0.45">
      <c r="A11" s="18" t="s">
        <v>8</v>
      </c>
      <c r="B11" s="18">
        <f>SUM(B5:B10)</f>
        <v>313958</v>
      </c>
      <c r="C11" s="18">
        <f>SUM(C5:C10)</f>
        <v>102826</v>
      </c>
      <c r="D11" s="18">
        <f>SUM(D5:D10)</f>
        <v>36051</v>
      </c>
      <c r="E11" s="18">
        <f>SUM(E5:E10)</f>
        <v>452835</v>
      </c>
      <c r="F11" s="23">
        <f t="shared" ref="F11" si="2">+ROUND(G11/E11,6)</f>
        <v>104.658749</v>
      </c>
      <c r="G11" s="19">
        <f>SUM(G5:G10)</f>
        <v>47393144.639699996</v>
      </c>
    </row>
    <row r="13" spans="1:7" ht="15" customHeight="1" x14ac:dyDescent="0.4">
      <c r="E13" s="8"/>
    </row>
  </sheetData>
  <mergeCells count="1">
    <mergeCell ref="E3:G3"/>
  </mergeCells>
  <pageMargins left="0.70866141732283472" right="0.70866141732283472" top="0.55118110236220474" bottom="0.15748031496062992" header="0.31496062992125984" footer="0.31496062992125984"/>
  <pageSetup paperSize="9" scale="76" fitToHeight="0" orientation="landscape" r:id="rId1"/>
  <headerFooter alignWithMargins="0">
    <oddHeader>&amp;L&amp;"trebuchet ms,Regular"&amp;K5F5F5FCONFIDENTIAL</oddHeader>
    <evenHeader>&amp;L&amp;"trebuchet ms,Regular"&amp;K5F5F5FCONFIDENTIAL</evenHeader>
    <firstHeader>&amp;L&amp;"trebuchet ms,Regular"&amp;K5F5F5FCONFIDENTIAL</firstHeader>
  </headerFooter>
  <ignoredErrors>
    <ignoredError sqref="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Overview</vt:lpstr>
      <vt:lpstr>Overview!Print_Area</vt:lpstr>
      <vt:lpstr>Overview!Print_Titles</vt:lpstr>
    </vt:vector>
  </TitlesOfParts>
  <Company>DSM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Sjoerd Ummels</dc:creator>
  <cp:lastModifiedBy>Sjoerd Ummels</cp:lastModifiedBy>
  <dcterms:created xsi:type="dcterms:W3CDTF">2024-04-15T08:23:56Z</dcterms:created>
  <dcterms:modified xsi:type="dcterms:W3CDTF">2024-04-29T09:09:13Z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753fd-faf2-4608-9b59-553f003adcdf_Enabled">
    <vt:lpwstr>true</vt:lpwstr>
  </property>
  <property fmtid="{D5CDD505-2E9C-101B-9397-08002B2CF9AE}" pid="3" name="MSIP_Label_2ff753fd-faf2-4608-9b59-553f003adcdf_SetDate">
    <vt:lpwstr>2024-04-15T08:24:39Z</vt:lpwstr>
  </property>
  <property fmtid="{D5CDD505-2E9C-101B-9397-08002B2CF9AE}" pid="4" name="MSIP_Label_2ff753fd-faf2-4608-9b59-553f003adcdf_Method">
    <vt:lpwstr>Privileged</vt:lpwstr>
  </property>
  <property fmtid="{D5CDD505-2E9C-101B-9397-08002B2CF9AE}" pid="5" name="MSIP_Label_2ff753fd-faf2-4608-9b59-553f003adcdf_Name">
    <vt:lpwstr>2ff753fd-faf2-4608-9b59-553f003adcdf</vt:lpwstr>
  </property>
  <property fmtid="{D5CDD505-2E9C-101B-9397-08002B2CF9AE}" pid="6" name="MSIP_Label_2ff753fd-faf2-4608-9b59-553f003adcdf_SiteId">
    <vt:lpwstr>49618402-6ea3-441d-957d-7df8773fee54</vt:lpwstr>
  </property>
  <property fmtid="{D5CDD505-2E9C-101B-9397-08002B2CF9AE}" pid="7" name="MSIP_Label_2ff753fd-faf2-4608-9b59-553f003adcdf_ActionId">
    <vt:lpwstr>f166dff9-794a-491f-8fdc-ce9f29c4e35a</vt:lpwstr>
  </property>
  <property fmtid="{D5CDD505-2E9C-101B-9397-08002B2CF9AE}" pid="8" name="MSIP_Label_2ff753fd-faf2-4608-9b59-553f003adcdf_ContentBits">
    <vt:lpwstr>0</vt:lpwstr>
  </property>
</Properties>
</file>